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NATJECAJI\NATJEČAJI 2020\ODRŽAVANJE DIZALA ZA 2021\ZA OBJAVU\"/>
    </mc:Choice>
  </mc:AlternateContent>
  <bookViews>
    <workbookView xWindow="0" yWindow="0" windowWidth="28800" windowHeight="12990"/>
  </bookViews>
  <sheets>
    <sheet name="USLUGA SERVISIRANJA" sheetId="1" r:id="rId1"/>
    <sheet name="CJENIK REZERVNIH DIJELOVA" sheetId="3" r:id="rId2"/>
    <sheet name="REKAPITULACIJ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3" i="1"/>
  <c r="I12" i="1"/>
  <c r="I14" i="1" s="1"/>
  <c r="I6" i="1"/>
  <c r="I7" i="1"/>
  <c r="I8" i="1"/>
  <c r="I5" i="1"/>
  <c r="I9" i="1" l="1"/>
  <c r="I19" i="1"/>
  <c r="I21" i="1" l="1"/>
  <c r="C5" i="4" s="1"/>
  <c r="I22" i="1" l="1"/>
  <c r="C7" i="4" s="1"/>
  <c r="I23" i="1" l="1"/>
  <c r="C8" i="4" s="1"/>
</calcChain>
</file>

<file path=xl/sharedStrings.xml><?xml version="1.0" encoding="utf-8"?>
<sst xmlns="http://schemas.openxmlformats.org/spreadsheetml/2006/main" count="145" uniqueCount="88">
  <si>
    <t>TROŠKOVNIK*</t>
  </si>
  <si>
    <t>1. REDOVNO MJESEČNO SERVISIRANJE DIZALA</t>
  </si>
  <si>
    <t>Red.br.</t>
  </si>
  <si>
    <t>Naziv stavke</t>
  </si>
  <si>
    <t>Jedinica mjere</t>
  </si>
  <si>
    <t>Količina</t>
  </si>
  <si>
    <t>Jedinična cijena bez PDV-a</t>
  </si>
  <si>
    <t>Ukupno</t>
  </si>
  <si>
    <t>1.</t>
  </si>
  <si>
    <t>40-3714</t>
  </si>
  <si>
    <t>2.</t>
  </si>
  <si>
    <t>40-3715</t>
  </si>
  <si>
    <t>3.</t>
  </si>
  <si>
    <t>40-3716</t>
  </si>
  <si>
    <t>4.</t>
  </si>
  <si>
    <t>40-3717</t>
  </si>
  <si>
    <t>UKUPNO</t>
  </si>
  <si>
    <t>2. POPRAVCI</t>
  </si>
  <si>
    <t>Otklanjanje utvrđenih nedostataka</t>
  </si>
  <si>
    <t>sat</t>
  </si>
  <si>
    <t>3. HITNE INTERVENCIJE</t>
  </si>
  <si>
    <t>REKAPITULACIJA</t>
  </si>
  <si>
    <t>UKUPNO BEZ PDV-a (DIO 1. + DIO2. + DIO 3.)</t>
  </si>
  <si>
    <t>PDV (25%)</t>
  </si>
  <si>
    <t>UKUPNO S PDV-om</t>
  </si>
  <si>
    <t>Isporuka i zamjena neispravnih i 
oštećenih elemenata</t>
  </si>
  <si>
    <t>Hitna intervencija izvan 
redovnog radnog vremena</t>
  </si>
  <si>
    <t>Hitna intervencija u redovnom 
radnom vremenu</t>
  </si>
  <si>
    <t>TROŠKOVNIK – REZERVNI DIJELOVI*</t>
  </si>
  <si>
    <t>Opis</t>
  </si>
  <si>
    <t>Jedinica</t>
  </si>
  <si>
    <t>ULOŽAK D01 6A</t>
  </si>
  <si>
    <t>kom</t>
  </si>
  <si>
    <t>KOTAČIĆ ATVA</t>
  </si>
  <si>
    <t>KOTAČIĆ ZABRAVE A2TV</t>
  </si>
  <si>
    <t>KOTAČIĆ OB</t>
  </si>
  <si>
    <t>5.</t>
  </si>
  <si>
    <t>KOTAČ STAKLENIH AUT. VRATA</t>
  </si>
  <si>
    <t>6.</t>
  </si>
  <si>
    <t>PRITISNO LTK DUGME</t>
  </si>
  <si>
    <t>7.</t>
  </si>
  <si>
    <t>PROTUKOTAČ SKLOP A2TVO</t>
  </si>
  <si>
    <t>8.</t>
  </si>
  <si>
    <t>PREKIDAČ HS 68 2A TROMI</t>
  </si>
  <si>
    <t>9.</t>
  </si>
  <si>
    <t>KOTAČ TTK-5/2 U</t>
  </si>
  <si>
    <t>10.</t>
  </si>
  <si>
    <t>KONTAKT VRATA VVVF FERMATOR</t>
  </si>
  <si>
    <t>11.</t>
  </si>
  <si>
    <t>KLIZAČ PRS -2 OTIS</t>
  </si>
  <si>
    <t>12.</t>
  </si>
  <si>
    <t>OBLOGA FR1/81AK 14 MM KL. ULOŽAK</t>
  </si>
  <si>
    <t>13.</t>
  </si>
  <si>
    <t>KLIZNI ULOŽAK KOTERM 14 MM D.P.</t>
  </si>
  <si>
    <t>14.</t>
  </si>
  <si>
    <t>ODBRAVLJIVAC ZA PAX VRATA D</t>
  </si>
  <si>
    <t>15.</t>
  </si>
  <si>
    <t>KLIZNI ULOŽAK KOTERM 16 MM D.P.</t>
  </si>
  <si>
    <t>16.</t>
  </si>
  <si>
    <t>KLIZNI ULOŽAK KOTERM 9MM D.P.</t>
  </si>
  <si>
    <t>17.</t>
  </si>
  <si>
    <t>PRITEZNI VIJAK ST 49</t>
  </si>
  <si>
    <t>18.</t>
  </si>
  <si>
    <t>19.</t>
  </si>
  <si>
    <t>20.</t>
  </si>
  <si>
    <t>KOTAČIĆ VOĐENJA PAX-KPL</t>
  </si>
  <si>
    <t>21.</t>
  </si>
  <si>
    <t>KONTAKTOR 110 V 50Hz</t>
  </si>
  <si>
    <t>22.</t>
  </si>
  <si>
    <t>KONTAKTOR 3 H 1131 24 DC</t>
  </si>
  <si>
    <t>23.</t>
  </si>
  <si>
    <t>VENTILATOR DIZALA</t>
  </si>
  <si>
    <t>24.</t>
  </si>
  <si>
    <t>ZAMJENA POZIVNOG TIPKALA NA DIZALU</t>
  </si>
  <si>
    <t>25.</t>
  </si>
  <si>
    <t>ULJE POGONSKOG GORIVA 
W 191+EKOLOŠKO ZBRINJAVANJE STAROG</t>
  </si>
  <si>
    <t>ULJE POGONSKOG GORIVA 
W 263+EKOLOŠKO ZBRINJAVANJE STAROG</t>
  </si>
  <si>
    <t>OGRANIČITELJ BRZINE 
TIP GB-300 1,8 m/s 
TVORNIČKI BAŽAREN</t>
  </si>
  <si>
    <t>* Količine navedene u troškovniku su okvirne</t>
  </si>
  <si>
    <t>* U cijene svih usluga moraju biti uračunati putni troškovi servisera i strojara</t>
  </si>
  <si>
    <t>Iznos PDV-a u kunama</t>
  </si>
  <si>
    <t>Cijena ponude u kunama s PDV-om</t>
  </si>
  <si>
    <t>Tvornički broj
dizala</t>
  </si>
  <si>
    <t>sabirno FCL, 400kg/ 5 osoba 17 st.</t>
  </si>
  <si>
    <t>sabirno FCL, 1250kg/ 15 osoba 17 st.</t>
  </si>
  <si>
    <t>Redni 
broj</t>
  </si>
  <si>
    <t>mjesec</t>
  </si>
  <si>
    <t>Cijena ponude u kunama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</si>
</sst>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/>
    </xf>
    <xf numFmtId="44" fontId="5" fillId="0" borderId="6" xfId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 wrapText="1"/>
    </xf>
    <xf numFmtId="44" fontId="8" fillId="0" borderId="6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4" fontId="8" fillId="0" borderId="8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8"/>
  <sheetViews>
    <sheetView tabSelected="1" zoomScale="85" zoomScaleNormal="85" workbookViewId="0">
      <selection activeCell="H18" sqref="H18"/>
    </sheetView>
  </sheetViews>
  <sheetFormatPr defaultRowHeight="15" x14ac:dyDescent="0.25"/>
  <cols>
    <col min="3" max="3" width="9.140625" customWidth="1"/>
    <col min="4" max="4" width="14.85546875" customWidth="1"/>
    <col min="5" max="5" width="34.5703125" customWidth="1"/>
    <col min="6" max="6" width="18.5703125" customWidth="1"/>
    <col min="8" max="8" width="28" customWidth="1"/>
    <col min="9" max="9" width="33.140625" customWidth="1"/>
  </cols>
  <sheetData>
    <row r="1" spans="3:9" ht="15.75" thickBot="1" x14ac:dyDescent="0.3"/>
    <row r="2" spans="3:9" ht="30" customHeight="1" thickBot="1" x14ac:dyDescent="0.3">
      <c r="C2" s="22" t="s">
        <v>0</v>
      </c>
      <c r="D2" s="23"/>
      <c r="E2" s="23"/>
      <c r="F2" s="23"/>
      <c r="G2" s="23"/>
      <c r="H2" s="23"/>
      <c r="I2" s="24"/>
    </row>
    <row r="3" spans="3:9" ht="27.75" customHeight="1" thickBot="1" x14ac:dyDescent="0.3">
      <c r="C3" s="25" t="s">
        <v>1</v>
      </c>
      <c r="D3" s="26"/>
      <c r="E3" s="26"/>
      <c r="F3" s="26"/>
      <c r="G3" s="26"/>
      <c r="H3" s="26"/>
      <c r="I3" s="27"/>
    </row>
    <row r="4" spans="3:9" ht="29.25" thickBot="1" x14ac:dyDescent="0.3">
      <c r="C4" s="1" t="s">
        <v>2</v>
      </c>
      <c r="D4" s="14" t="s">
        <v>82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3:9" ht="33.75" customHeight="1" thickBot="1" x14ac:dyDescent="0.3">
      <c r="C5" s="3" t="s">
        <v>8</v>
      </c>
      <c r="D5" s="4" t="s">
        <v>9</v>
      </c>
      <c r="E5" s="4" t="s">
        <v>83</v>
      </c>
      <c r="F5" s="4" t="s">
        <v>86</v>
      </c>
      <c r="G5" s="4">
        <v>12</v>
      </c>
      <c r="H5" s="17"/>
      <c r="I5" s="5">
        <f>G5*H5</f>
        <v>0</v>
      </c>
    </row>
    <row r="6" spans="3:9" ht="33" customHeight="1" thickBot="1" x14ac:dyDescent="0.3">
      <c r="C6" s="3" t="s">
        <v>10</v>
      </c>
      <c r="D6" s="4" t="s">
        <v>11</v>
      </c>
      <c r="E6" s="4" t="s">
        <v>83</v>
      </c>
      <c r="F6" s="4" t="s">
        <v>86</v>
      </c>
      <c r="G6" s="4">
        <v>12</v>
      </c>
      <c r="H6" s="17"/>
      <c r="I6" s="5">
        <f t="shared" ref="I6:I8" si="0">G6*H6</f>
        <v>0</v>
      </c>
    </row>
    <row r="7" spans="3:9" ht="29.25" customHeight="1" thickBot="1" x14ac:dyDescent="0.3">
      <c r="C7" s="3" t="s">
        <v>12</v>
      </c>
      <c r="D7" s="4" t="s">
        <v>13</v>
      </c>
      <c r="E7" s="4" t="s">
        <v>84</v>
      </c>
      <c r="F7" s="4" t="s">
        <v>86</v>
      </c>
      <c r="G7" s="4">
        <v>12</v>
      </c>
      <c r="H7" s="17"/>
      <c r="I7" s="5">
        <f t="shared" si="0"/>
        <v>0</v>
      </c>
    </row>
    <row r="8" spans="3:9" ht="33.75" customHeight="1" thickBot="1" x14ac:dyDescent="0.3">
      <c r="C8" s="3" t="s">
        <v>14</v>
      </c>
      <c r="D8" s="4" t="s">
        <v>15</v>
      </c>
      <c r="E8" s="4" t="s">
        <v>83</v>
      </c>
      <c r="F8" s="4" t="s">
        <v>86</v>
      </c>
      <c r="G8" s="4">
        <v>12</v>
      </c>
      <c r="H8" s="17"/>
      <c r="I8" s="5">
        <f t="shared" si="0"/>
        <v>0</v>
      </c>
    </row>
    <row r="9" spans="3:9" ht="30.75" customHeight="1" thickBot="1" x14ac:dyDescent="0.3">
      <c r="C9" s="28" t="s">
        <v>16</v>
      </c>
      <c r="D9" s="29"/>
      <c r="E9" s="29"/>
      <c r="F9" s="29"/>
      <c r="G9" s="29"/>
      <c r="H9" s="30"/>
      <c r="I9" s="5">
        <f>SUM(I5:I8)</f>
        <v>0</v>
      </c>
    </row>
    <row r="10" spans="3:9" ht="31.5" customHeight="1" thickBot="1" x14ac:dyDescent="0.3">
      <c r="C10" s="25" t="s">
        <v>17</v>
      </c>
      <c r="D10" s="26"/>
      <c r="E10" s="26"/>
      <c r="F10" s="26"/>
      <c r="G10" s="26"/>
      <c r="H10" s="26"/>
      <c r="I10" s="27"/>
    </row>
    <row r="11" spans="3:9" ht="15.75" thickBot="1" x14ac:dyDescent="0.3">
      <c r="C11" s="1" t="s">
        <v>2</v>
      </c>
      <c r="D11" s="31" t="s">
        <v>3</v>
      </c>
      <c r="E11" s="32"/>
      <c r="F11" s="2" t="s">
        <v>4</v>
      </c>
      <c r="G11" s="2" t="s">
        <v>5</v>
      </c>
      <c r="H11" s="2" t="s">
        <v>6</v>
      </c>
      <c r="I11" s="2" t="s">
        <v>7</v>
      </c>
    </row>
    <row r="12" spans="3:9" ht="36" customHeight="1" thickBot="1" x14ac:dyDescent="0.3">
      <c r="C12" s="3" t="s">
        <v>8</v>
      </c>
      <c r="D12" s="20" t="s">
        <v>18</v>
      </c>
      <c r="E12" s="21"/>
      <c r="F12" s="4" t="s">
        <v>19</v>
      </c>
      <c r="G12" s="4">
        <v>21</v>
      </c>
      <c r="H12" s="5"/>
      <c r="I12" s="5">
        <f>G12*H12</f>
        <v>0</v>
      </c>
    </row>
    <row r="13" spans="3:9" ht="38.25" customHeight="1" thickBot="1" x14ac:dyDescent="0.3">
      <c r="C13" s="3" t="s">
        <v>10</v>
      </c>
      <c r="D13" s="35" t="s">
        <v>25</v>
      </c>
      <c r="E13" s="21"/>
      <c r="F13" s="4" t="s">
        <v>19</v>
      </c>
      <c r="G13" s="4">
        <v>42</v>
      </c>
      <c r="H13" s="5"/>
      <c r="I13" s="5">
        <f>G13*H13</f>
        <v>0</v>
      </c>
    </row>
    <row r="14" spans="3:9" ht="31.5" customHeight="1" thickBot="1" x14ac:dyDescent="0.3">
      <c r="C14" s="28" t="s">
        <v>16</v>
      </c>
      <c r="D14" s="29"/>
      <c r="E14" s="29"/>
      <c r="F14" s="29"/>
      <c r="G14" s="29"/>
      <c r="H14" s="30"/>
      <c r="I14" s="16">
        <f>SUM(I12,I13)</f>
        <v>0</v>
      </c>
    </row>
    <row r="15" spans="3:9" ht="33.75" customHeight="1" thickBot="1" x14ac:dyDescent="0.3">
      <c r="C15" s="25" t="s">
        <v>20</v>
      </c>
      <c r="D15" s="26"/>
      <c r="E15" s="26"/>
      <c r="F15" s="26"/>
      <c r="G15" s="26"/>
      <c r="H15" s="26"/>
      <c r="I15" s="27"/>
    </row>
    <row r="16" spans="3:9" ht="15.75" thickBot="1" x14ac:dyDescent="0.3">
      <c r="C16" s="1" t="s">
        <v>2</v>
      </c>
      <c r="D16" s="31" t="s">
        <v>3</v>
      </c>
      <c r="E16" s="32"/>
      <c r="F16" s="2" t="s">
        <v>4</v>
      </c>
      <c r="G16" s="2" t="s">
        <v>5</v>
      </c>
      <c r="H16" s="2" t="s">
        <v>6</v>
      </c>
      <c r="I16" s="2" t="s">
        <v>7</v>
      </c>
    </row>
    <row r="17" spans="3:9" ht="41.25" customHeight="1" thickBot="1" x14ac:dyDescent="0.3">
      <c r="C17" s="3" t="s">
        <v>8</v>
      </c>
      <c r="D17" s="35" t="s">
        <v>27</v>
      </c>
      <c r="E17" s="21"/>
      <c r="F17" s="4" t="s">
        <v>19</v>
      </c>
      <c r="G17" s="4">
        <v>20</v>
      </c>
      <c r="H17" s="5"/>
      <c r="I17" s="5">
        <f>G17*H17</f>
        <v>0</v>
      </c>
    </row>
    <row r="18" spans="3:9" ht="47.25" customHeight="1" thickBot="1" x14ac:dyDescent="0.3">
      <c r="C18" s="3" t="s">
        <v>10</v>
      </c>
      <c r="D18" s="35" t="s">
        <v>26</v>
      </c>
      <c r="E18" s="21"/>
      <c r="F18" s="4" t="s">
        <v>19</v>
      </c>
      <c r="G18" s="4">
        <v>10</v>
      </c>
      <c r="H18" s="5"/>
      <c r="I18" s="5">
        <f>G18*H18</f>
        <v>0</v>
      </c>
    </row>
    <row r="19" spans="3:9" ht="36" customHeight="1" thickBot="1" x14ac:dyDescent="0.3">
      <c r="C19" s="28" t="s">
        <v>16</v>
      </c>
      <c r="D19" s="29"/>
      <c r="E19" s="29"/>
      <c r="F19" s="29"/>
      <c r="G19" s="29"/>
      <c r="H19" s="30"/>
      <c r="I19" s="5">
        <f>SUM(I17:I18)</f>
        <v>0</v>
      </c>
    </row>
    <row r="20" spans="3:9" ht="33.75" customHeight="1" thickBot="1" x14ac:dyDescent="0.3">
      <c r="C20" s="25" t="s">
        <v>21</v>
      </c>
      <c r="D20" s="26"/>
      <c r="E20" s="26"/>
      <c r="F20" s="26"/>
      <c r="G20" s="26"/>
      <c r="H20" s="26"/>
      <c r="I20" s="27"/>
    </row>
    <row r="21" spans="3:9" ht="29.25" customHeight="1" thickBot="1" x14ac:dyDescent="0.3">
      <c r="C21" s="36" t="s">
        <v>22</v>
      </c>
      <c r="D21" s="37"/>
      <c r="E21" s="37"/>
      <c r="F21" s="37"/>
      <c r="G21" s="37"/>
      <c r="H21" s="38"/>
      <c r="I21" s="6">
        <f>SUM(I9,I14,I19)</f>
        <v>0</v>
      </c>
    </row>
    <row r="22" spans="3:9" ht="30.75" customHeight="1" thickBot="1" x14ac:dyDescent="0.3">
      <c r="C22" s="36" t="s">
        <v>23</v>
      </c>
      <c r="D22" s="37"/>
      <c r="E22" s="37"/>
      <c r="F22" s="37"/>
      <c r="G22" s="37"/>
      <c r="H22" s="38"/>
      <c r="I22" s="6">
        <f>I21*0.25</f>
        <v>0</v>
      </c>
    </row>
    <row r="23" spans="3:9" ht="31.5" customHeight="1" thickBot="1" x14ac:dyDescent="0.3">
      <c r="C23" s="36" t="s">
        <v>24</v>
      </c>
      <c r="D23" s="37"/>
      <c r="E23" s="37"/>
      <c r="F23" s="37"/>
      <c r="G23" s="37"/>
      <c r="H23" s="38"/>
      <c r="I23" s="6">
        <f>I21+I22</f>
        <v>0</v>
      </c>
    </row>
    <row r="26" spans="3:9" x14ac:dyDescent="0.25">
      <c r="C26" s="9"/>
    </row>
    <row r="27" spans="3:9" x14ac:dyDescent="0.25">
      <c r="C27" s="33" t="s">
        <v>78</v>
      </c>
      <c r="D27" s="34"/>
      <c r="E27" s="34"/>
      <c r="F27" s="34"/>
      <c r="G27" s="34"/>
      <c r="H27" s="34"/>
      <c r="I27" s="34"/>
    </row>
    <row r="28" spans="3:9" x14ac:dyDescent="0.25">
      <c r="C28" s="11" t="s">
        <v>79</v>
      </c>
      <c r="D28" s="10"/>
      <c r="E28" s="10"/>
      <c r="F28" s="12"/>
      <c r="G28" s="12"/>
      <c r="H28" s="12"/>
      <c r="I28" s="12"/>
    </row>
  </sheetData>
  <sheetProtection algorithmName="SHA-512" hashValue="c+4dBS5AOxd6tvL0PpQ6kHuN3phVS3YAu3DURS6RbhwMie3QnDKTTD4aMkXI7FC3z70Ko7TA6JG6AT0WQVuQ7A==" saltValue="WiBTDR1DdiyKIHXWjUzZYQ==" spinCount="100000" sheet="1" objects="1" scenarios="1"/>
  <protectedRanges>
    <protectedRange sqref="H17:H18" name="Raspon3"/>
    <protectedRange algorithmName="SHA-512" hashValue="i0dJGxcQ4sjOgnMdd4bN9PiI2rKEDggKSwTd4XD0uCRGddjDMYKI9zG14d9VTBUnC9yBCCMqPN8TiHKlDNvQgg==" saltValue="taH7ePZXRVgt4zozY+cPjw==" spinCount="100000" sqref="H5:H8" name="Raspon1"/>
    <protectedRange sqref="H12:H13" name="Raspon2"/>
  </protectedRanges>
  <mergeCells count="18">
    <mergeCell ref="C27:I27"/>
    <mergeCell ref="D13:E13"/>
    <mergeCell ref="C14:H14"/>
    <mergeCell ref="C15:I15"/>
    <mergeCell ref="D16:E16"/>
    <mergeCell ref="D17:E17"/>
    <mergeCell ref="D18:E18"/>
    <mergeCell ref="C19:H19"/>
    <mergeCell ref="C20:I20"/>
    <mergeCell ref="C21:H21"/>
    <mergeCell ref="C22:H22"/>
    <mergeCell ref="C23:H23"/>
    <mergeCell ref="D12:E12"/>
    <mergeCell ref="C2:I2"/>
    <mergeCell ref="C3:I3"/>
    <mergeCell ref="C9:H9"/>
    <mergeCell ref="C10:I10"/>
    <mergeCell ref="D11:E11"/>
  </mergeCells>
  <pageMargins left="0.7" right="0.7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workbookViewId="0">
      <selection activeCell="C14" sqref="C14"/>
    </sheetView>
  </sheetViews>
  <sheetFormatPr defaultRowHeight="15" x14ac:dyDescent="0.25"/>
  <cols>
    <col min="1" max="1" width="9.140625" customWidth="1"/>
    <col min="2" max="2" width="10.28515625" customWidth="1"/>
    <col min="3" max="3" width="49.5703125" customWidth="1"/>
    <col min="4" max="4" width="9.140625" customWidth="1"/>
    <col min="5" max="5" width="59.28515625" customWidth="1"/>
    <col min="6" max="6" width="9.140625" customWidth="1"/>
  </cols>
  <sheetData>
    <row r="1" spans="2:5" ht="15.75" thickBot="1" x14ac:dyDescent="0.3"/>
    <row r="2" spans="2:5" ht="33" customHeight="1" thickBot="1" x14ac:dyDescent="0.3">
      <c r="B2" s="25" t="s">
        <v>28</v>
      </c>
      <c r="C2" s="26"/>
      <c r="D2" s="26"/>
      <c r="E2" s="27"/>
    </row>
    <row r="3" spans="2:5" ht="29.25" thickBot="1" x14ac:dyDescent="0.3">
      <c r="B3" s="15" t="s">
        <v>85</v>
      </c>
      <c r="C3" s="2" t="s">
        <v>29</v>
      </c>
      <c r="D3" s="2" t="s">
        <v>30</v>
      </c>
      <c r="E3" s="2" t="s">
        <v>6</v>
      </c>
    </row>
    <row r="4" spans="2:5" ht="28.5" customHeight="1" thickBot="1" x14ac:dyDescent="0.3">
      <c r="B4" s="3" t="s">
        <v>8</v>
      </c>
      <c r="C4" s="7" t="s">
        <v>31</v>
      </c>
      <c r="D4" s="4" t="s">
        <v>32</v>
      </c>
      <c r="E4" s="17"/>
    </row>
    <row r="5" spans="2:5" ht="28.5" customHeight="1" thickBot="1" x14ac:dyDescent="0.3">
      <c r="B5" s="3" t="s">
        <v>10</v>
      </c>
      <c r="C5" s="7" t="s">
        <v>33</v>
      </c>
      <c r="D5" s="4" t="s">
        <v>32</v>
      </c>
      <c r="E5" s="17"/>
    </row>
    <row r="6" spans="2:5" ht="31.5" customHeight="1" thickBot="1" x14ac:dyDescent="0.3">
      <c r="B6" s="3" t="s">
        <v>12</v>
      </c>
      <c r="C6" s="7" t="s">
        <v>34</v>
      </c>
      <c r="D6" s="4" t="s">
        <v>32</v>
      </c>
      <c r="E6" s="17"/>
    </row>
    <row r="7" spans="2:5" ht="31.5" customHeight="1" thickBot="1" x14ac:dyDescent="0.3">
      <c r="B7" s="3" t="s">
        <v>14</v>
      </c>
      <c r="C7" s="7" t="s">
        <v>35</v>
      </c>
      <c r="D7" s="4" t="s">
        <v>32</v>
      </c>
      <c r="E7" s="17"/>
    </row>
    <row r="8" spans="2:5" ht="30.75" customHeight="1" thickBot="1" x14ac:dyDescent="0.3">
      <c r="B8" s="3" t="s">
        <v>36</v>
      </c>
      <c r="C8" s="7" t="s">
        <v>37</v>
      </c>
      <c r="D8" s="4" t="s">
        <v>32</v>
      </c>
      <c r="E8" s="17"/>
    </row>
    <row r="9" spans="2:5" ht="33" customHeight="1" thickBot="1" x14ac:dyDescent="0.3">
      <c r="B9" s="3" t="s">
        <v>38</v>
      </c>
      <c r="C9" s="7" t="s">
        <v>39</v>
      </c>
      <c r="D9" s="4" t="s">
        <v>32</v>
      </c>
      <c r="E9" s="17"/>
    </row>
    <row r="10" spans="2:5" ht="36.75" customHeight="1" thickBot="1" x14ac:dyDescent="0.3">
      <c r="B10" s="3" t="s">
        <v>40</v>
      </c>
      <c r="C10" s="7" t="s">
        <v>41</v>
      </c>
      <c r="D10" s="4" t="s">
        <v>32</v>
      </c>
      <c r="E10" s="17"/>
    </row>
    <row r="11" spans="2:5" ht="29.25" customHeight="1" thickBot="1" x14ac:dyDescent="0.3">
      <c r="B11" s="3" t="s">
        <v>42</v>
      </c>
      <c r="C11" s="7" t="s">
        <v>43</v>
      </c>
      <c r="D11" s="4" t="s">
        <v>32</v>
      </c>
      <c r="E11" s="17"/>
    </row>
    <row r="12" spans="2:5" ht="30" customHeight="1" thickBot="1" x14ac:dyDescent="0.3">
      <c r="B12" s="3" t="s">
        <v>44</v>
      </c>
      <c r="C12" s="7" t="s">
        <v>45</v>
      </c>
      <c r="D12" s="4" t="s">
        <v>32</v>
      </c>
      <c r="E12" s="17"/>
    </row>
    <row r="13" spans="2:5" ht="36.75" customHeight="1" thickBot="1" x14ac:dyDescent="0.3">
      <c r="B13" s="3" t="s">
        <v>46</v>
      </c>
      <c r="C13" s="7" t="s">
        <v>47</v>
      </c>
      <c r="D13" s="4" t="s">
        <v>32</v>
      </c>
      <c r="E13" s="17"/>
    </row>
    <row r="14" spans="2:5" ht="31.5" customHeight="1" thickBot="1" x14ac:dyDescent="0.3">
      <c r="B14" s="3" t="s">
        <v>48</v>
      </c>
      <c r="C14" s="7" t="s">
        <v>49</v>
      </c>
      <c r="D14" s="4" t="s">
        <v>32</v>
      </c>
      <c r="E14" s="17"/>
    </row>
    <row r="15" spans="2:5" ht="34.5" customHeight="1" thickBot="1" x14ac:dyDescent="0.3">
      <c r="B15" s="3" t="s">
        <v>50</v>
      </c>
      <c r="C15" s="7" t="s">
        <v>51</v>
      </c>
      <c r="D15" s="4" t="s">
        <v>32</v>
      </c>
      <c r="E15" s="17"/>
    </row>
    <row r="16" spans="2:5" ht="30.75" customHeight="1" thickBot="1" x14ac:dyDescent="0.3">
      <c r="B16" s="3" t="s">
        <v>52</v>
      </c>
      <c r="C16" s="7" t="s">
        <v>53</v>
      </c>
      <c r="D16" s="4" t="s">
        <v>32</v>
      </c>
      <c r="E16" s="17"/>
    </row>
    <row r="17" spans="2:5" ht="37.5" customHeight="1" thickBot="1" x14ac:dyDescent="0.3">
      <c r="B17" s="3" t="s">
        <v>54</v>
      </c>
      <c r="C17" s="7" t="s">
        <v>55</v>
      </c>
      <c r="D17" s="4" t="s">
        <v>32</v>
      </c>
      <c r="E17" s="17"/>
    </row>
    <row r="18" spans="2:5" ht="32.25" customHeight="1" thickBot="1" x14ac:dyDescent="0.3">
      <c r="B18" s="3" t="s">
        <v>56</v>
      </c>
      <c r="C18" s="7" t="s">
        <v>57</v>
      </c>
      <c r="D18" s="4" t="s">
        <v>32</v>
      </c>
      <c r="E18" s="17"/>
    </row>
    <row r="19" spans="2:5" ht="33.75" customHeight="1" thickBot="1" x14ac:dyDescent="0.3">
      <c r="B19" s="3" t="s">
        <v>58</v>
      </c>
      <c r="C19" s="7" t="s">
        <v>59</v>
      </c>
      <c r="D19" s="4" t="s">
        <v>32</v>
      </c>
      <c r="E19" s="17"/>
    </row>
    <row r="20" spans="2:5" ht="31.5" customHeight="1" thickBot="1" x14ac:dyDescent="0.3">
      <c r="B20" s="3" t="s">
        <v>60</v>
      </c>
      <c r="C20" s="7" t="s">
        <v>61</v>
      </c>
      <c r="D20" s="4" t="s">
        <v>32</v>
      </c>
      <c r="E20" s="17"/>
    </row>
    <row r="21" spans="2:5" ht="30.75" thickBot="1" x14ac:dyDescent="0.3">
      <c r="B21" s="3" t="s">
        <v>62</v>
      </c>
      <c r="C21" s="8" t="s">
        <v>75</v>
      </c>
      <c r="D21" s="4" t="s">
        <v>32</v>
      </c>
      <c r="E21" s="17"/>
    </row>
    <row r="22" spans="2:5" ht="30.75" thickBot="1" x14ac:dyDescent="0.3">
      <c r="B22" s="3" t="s">
        <v>63</v>
      </c>
      <c r="C22" s="8" t="s">
        <v>76</v>
      </c>
      <c r="D22" s="4" t="s">
        <v>32</v>
      </c>
      <c r="E22" s="17"/>
    </row>
    <row r="23" spans="2:5" ht="30.75" customHeight="1" thickBot="1" x14ac:dyDescent="0.3">
      <c r="B23" s="3" t="s">
        <v>64</v>
      </c>
      <c r="C23" s="7" t="s">
        <v>65</v>
      </c>
      <c r="D23" s="4" t="s">
        <v>32</v>
      </c>
      <c r="E23" s="17"/>
    </row>
    <row r="24" spans="2:5" ht="29.25" customHeight="1" thickBot="1" x14ac:dyDescent="0.3">
      <c r="B24" s="3" t="s">
        <v>66</v>
      </c>
      <c r="C24" s="7" t="s">
        <v>67</v>
      </c>
      <c r="D24" s="4" t="s">
        <v>32</v>
      </c>
      <c r="E24" s="17"/>
    </row>
    <row r="25" spans="2:5" ht="33.75" customHeight="1" thickBot="1" x14ac:dyDescent="0.3">
      <c r="B25" s="3" t="s">
        <v>68</v>
      </c>
      <c r="C25" s="7" t="s">
        <v>69</v>
      </c>
      <c r="D25" s="4" t="s">
        <v>32</v>
      </c>
      <c r="E25" s="17"/>
    </row>
    <row r="26" spans="2:5" ht="29.25" customHeight="1" thickBot="1" x14ac:dyDescent="0.3">
      <c r="B26" s="3" t="s">
        <v>70</v>
      </c>
      <c r="C26" s="7" t="s">
        <v>71</v>
      </c>
      <c r="D26" s="4" t="s">
        <v>32</v>
      </c>
      <c r="E26" s="17"/>
    </row>
    <row r="27" spans="2:5" ht="30.75" customHeight="1" thickBot="1" x14ac:dyDescent="0.3">
      <c r="B27" s="3" t="s">
        <v>72</v>
      </c>
      <c r="C27" s="7" t="s">
        <v>73</v>
      </c>
      <c r="D27" s="4" t="s">
        <v>32</v>
      </c>
      <c r="E27" s="17"/>
    </row>
    <row r="28" spans="2:5" ht="45.75" thickBot="1" x14ac:dyDescent="0.3">
      <c r="B28" s="3" t="s">
        <v>74</v>
      </c>
      <c r="C28" s="8" t="s">
        <v>77</v>
      </c>
      <c r="D28" s="4" t="s">
        <v>32</v>
      </c>
      <c r="E28" s="17"/>
    </row>
    <row r="31" spans="2:5" x14ac:dyDescent="0.25">
      <c r="C31" s="13" t="s">
        <v>78</v>
      </c>
    </row>
  </sheetData>
  <sheetProtection algorithmName="SHA-512" hashValue="cZJMcjR4chAdkEXOWC8eO+F6ehRJcTlEdYAj1UJrR1pyOV1wLScWZaACDYT5hTPxJiykso0B7Zz9yQAduWQcTw==" saltValue="+5cgAaYiOCUuUF6O2UOVcA==" spinCount="100000" sheet="1" objects="1" scenarios="1"/>
  <protectedRanges>
    <protectedRange sqref="E4:E28" name="Raspon1"/>
  </protectedRanges>
  <mergeCells count="1">
    <mergeCell ref="B2:E2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5" sqref="C5:C6"/>
    </sheetView>
  </sheetViews>
  <sheetFormatPr defaultRowHeight="15" x14ac:dyDescent="0.25"/>
  <cols>
    <col min="2" max="2" width="35.42578125" customWidth="1"/>
    <col min="3" max="3" width="34" customWidth="1"/>
  </cols>
  <sheetData>
    <row r="2" spans="2:3" ht="15.75" thickBot="1" x14ac:dyDescent="0.3"/>
    <row r="3" spans="2:3" x14ac:dyDescent="0.25">
      <c r="B3" s="43" t="s">
        <v>21</v>
      </c>
      <c r="C3" s="44"/>
    </row>
    <row r="4" spans="2:3" ht="15.75" thickBot="1" x14ac:dyDescent="0.3">
      <c r="B4" s="45"/>
      <c r="C4" s="46"/>
    </row>
    <row r="5" spans="2:3" x14ac:dyDescent="0.25">
      <c r="B5" s="41" t="s">
        <v>87</v>
      </c>
      <c r="C5" s="39">
        <f>'USLUGA SERVISIRANJA'!I21</f>
        <v>0</v>
      </c>
    </row>
    <row r="6" spans="2:3" ht="29.25" customHeight="1" thickBot="1" x14ac:dyDescent="0.3">
      <c r="B6" s="42"/>
      <c r="C6" s="40"/>
    </row>
    <row r="7" spans="2:3" ht="36.75" customHeight="1" thickBot="1" x14ac:dyDescent="0.3">
      <c r="B7" s="18" t="s">
        <v>80</v>
      </c>
      <c r="C7" s="19">
        <f>'USLUGA SERVISIRANJA'!I22</f>
        <v>0</v>
      </c>
    </row>
    <row r="8" spans="2:3" ht="49.5" customHeight="1" thickBot="1" x14ac:dyDescent="0.3">
      <c r="B8" s="18" t="s">
        <v>81</v>
      </c>
      <c r="C8" s="19">
        <f>'USLUGA SERVISIRANJA'!I23</f>
        <v>0</v>
      </c>
    </row>
  </sheetData>
  <sheetProtection algorithmName="SHA-512" hashValue="U6TYj7gmrN4N9ef5HR0wglbsUZg+/linN0wLixWdQC+eBrOqZQxsYdBXr5xegUCw5W+mRkGcjHXESjT5HnmCyQ==" saltValue="YdS4uMK/KMrl1JVYeeyACg==" spinCount="100000" sheet="1" objects="1" scenarios="1"/>
  <mergeCells count="3">
    <mergeCell ref="C5:C6"/>
    <mergeCell ref="B5:B6"/>
    <mergeCell ref="B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USLUGA SERVISIRANJA</vt:lpstr>
      <vt:lpstr>CJENIK REZERVNIH DIJELOVA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Kovilić</dc:creator>
  <cp:lastModifiedBy>Josip Kovilić</cp:lastModifiedBy>
  <cp:lastPrinted>2020-12-17T08:03:15Z</cp:lastPrinted>
  <dcterms:created xsi:type="dcterms:W3CDTF">2020-12-02T09:47:42Z</dcterms:created>
  <dcterms:modified xsi:type="dcterms:W3CDTF">2020-12-17T12:30:27Z</dcterms:modified>
</cp:coreProperties>
</file>